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875" windowHeight="9210" activeTab="1"/>
  </bookViews>
  <sheets>
    <sheet name="Transactions" sheetId="1" r:id="rId1"/>
    <sheet name="Portfolio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<sst xmlns="http://schemas.openxmlformats.org/spreadsheetml/2006/main" count="64" uniqueCount="40">
  <si>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National Grid</t>
  </si>
  <si>
    <t>WS Atkins</t>
  </si>
  <si>
    <t>Taylor Wimpey</t>
  </si>
  <si>
    <t>Hornby</t>
  </si>
  <si>
    <t>Speedy Hire</t>
  </si>
  <si>
    <t>Severfield Rowen</t>
  </si>
  <si>
    <t>Royal Dutch Shell</t>
  </si>
  <si>
    <t>Balfour Beatty</t>
  </si>
  <si>
    <t>Johnson Matthey</t>
  </si>
  <si>
    <t>Company name</t>
  </si>
  <si>
    <t>Number of shares</t>
  </si>
  <si>
    <t>Price(p)</t>
  </si>
  <si>
    <t>Cost(£)</t>
  </si>
  <si>
    <t>Total:</t>
  </si>
  <si>
    <t>PORTFOLIO</t>
  </si>
  <si>
    <t>TRANSACTIONS</t>
  </si>
  <si>
    <t>Transaction No.</t>
  </si>
  <si>
    <t>Date</t>
  </si>
  <si>
    <t>Symbol</t>
  </si>
  <si>
    <t>Shares</t>
  </si>
  <si>
    <t>Bought(B)/Sold(S)</t>
  </si>
  <si>
    <t>B</t>
  </si>
  <si>
    <t>SBRY</t>
  </si>
  <si>
    <t>BDEV</t>
  </si>
  <si>
    <t>NG.</t>
  </si>
  <si>
    <t>ATK</t>
  </si>
  <si>
    <t>TW.</t>
  </si>
  <si>
    <t>HRN</t>
  </si>
  <si>
    <t>RDSB</t>
  </si>
  <si>
    <t>JMAT</t>
  </si>
  <si>
    <t>BBY</t>
  </si>
  <si>
    <t>SDY</t>
  </si>
  <si>
    <t>SFR</t>
  </si>
  <si>
    <t>Purchase Price(p)</t>
  </si>
  <si>
    <t>Current Price(p)</t>
  </si>
  <si>
    <t>Current Value(£)</t>
  </si>
  <si>
    <t>Profit(£)</t>
  </si>
  <si>
    <t>Profit(%)</t>
  </si>
  <si>
    <t>Weighting(%)</t>
  </si>
  <si>
    <t>Valuation Date: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</si>
</sst>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"/>
    <numFmt numFmtId="166" formatCode="0000"/>
    <numFmt numFmtId="167" formatCode="[$-809]dd\ mmmm\ yyyy"/>
    <numFmt numFmtId="168" formatCode="dd\ mmm\ yyyy"/>
    <numFmt numFmtId="169" formatCode="#,##0.0"/>
  </numFmts>
  <fonts count="7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3" sqref="E3"/>
    </sheetView>
  </sheetViews>
  <sheetFormatPr defaultColWidth="9.140625" defaultRowHeight="12.75"/>
  <cols>
    <col min="1" max="1" width="14.140625" style="0" customWidth="1"/>
    <col min="2" max="2" width="13.421875" style="0" customWidth="1"/>
    <col min="3" max="3" width="10.7109375" style="0" customWidth="1"/>
    <col min="4" max="4" width="16.00390625" style="0" customWidth="1"/>
  </cols>
  <sheetData>
    <row r="1" s="10" customFormat="1" ht="18">
      <c r="A1" s="11" t="s">
        <v>15</v>
      </c>
    </row>
    <row r="3" spans="1:6" s="7" customFormat="1" ht="12.75">
      <c r="A3" s="7" t="s">
        <v>16</v>
      </c>
      <c r="B3" s="8" t="s">
        <v>17</v>
      </c>
      <c r="C3" s="7" t="s">
        <v>18</v>
      </c>
      <c r="D3" s="7" t="s">
        <v>20</v>
      </c>
      <c r="E3" s="8" t="s">
        <v>19</v>
      </c>
      <c r="F3" s="8" t="s">
        <v>11</v>
      </c>
    </row>
    <row r="4" spans="1:6" ht="12.75">
      <c r="A4" s="5">
        <v>1</v>
      </c>
      <c r="B4" s="9">
        <v>40157</v>
      </c>
      <c r="C4" t="s">
        <v>22</v>
      </c>
      <c r="D4" t="s">
        <v>21</v>
      </c>
      <c r="E4">
        <v>300</v>
      </c>
      <c r="F4">
        <v>321</v>
      </c>
    </row>
    <row r="5" spans="1:6" ht="12.75">
      <c r="A5" s="5">
        <f>A4+1</f>
        <v>2</v>
      </c>
      <c r="B5" s="9">
        <v>40157</v>
      </c>
      <c r="C5" t="s">
        <v>23</v>
      </c>
      <c r="D5" t="s">
        <v>21</v>
      </c>
      <c r="E5">
        <v>400</v>
      </c>
      <c r="F5">
        <v>112</v>
      </c>
    </row>
    <row r="6" spans="1:6" ht="12.75">
      <c r="A6" s="5">
        <f aca="true" t="shared" si="0" ref="A6:A15">A5+1</f>
        <v>3</v>
      </c>
      <c r="B6" s="9">
        <v>40183</v>
      </c>
      <c r="C6" t="s">
        <v>24</v>
      </c>
      <c r="D6" t="s">
        <v>21</v>
      </c>
      <c r="E6">
        <v>150</v>
      </c>
      <c r="F6">
        <v>628</v>
      </c>
    </row>
    <row r="7" spans="1:6" ht="12.75">
      <c r="A7" s="5">
        <f t="shared" si="0"/>
        <v>4</v>
      </c>
      <c r="B7" s="9">
        <v>40204</v>
      </c>
      <c r="C7" t="s">
        <v>25</v>
      </c>
      <c r="D7" t="s">
        <v>21</v>
      </c>
      <c r="E7">
        <v>150</v>
      </c>
      <c r="F7">
        <v>606</v>
      </c>
    </row>
    <row r="8" spans="1:6" ht="12.75">
      <c r="A8" s="5">
        <f t="shared" si="0"/>
        <v>5</v>
      </c>
      <c r="B8" s="9">
        <v>40204</v>
      </c>
      <c r="C8" t="s">
        <v>26</v>
      </c>
      <c r="D8" t="s">
        <v>21</v>
      </c>
      <c r="E8">
        <v>2500</v>
      </c>
      <c r="F8">
        <v>38.75</v>
      </c>
    </row>
    <row r="9" spans="1:6" ht="12.75">
      <c r="A9" s="5">
        <f t="shared" si="0"/>
        <v>6</v>
      </c>
      <c r="B9" s="9">
        <v>40205</v>
      </c>
      <c r="C9" t="s">
        <v>27</v>
      </c>
      <c r="D9" t="s">
        <v>21</v>
      </c>
      <c r="E9">
        <v>700</v>
      </c>
      <c r="F9">
        <v>150</v>
      </c>
    </row>
    <row r="10" spans="1:6" ht="12.75">
      <c r="A10" s="5">
        <f t="shared" si="0"/>
        <v>7</v>
      </c>
      <c r="B10" s="9">
        <v>40206</v>
      </c>
      <c r="C10" t="s">
        <v>28</v>
      </c>
      <c r="D10" t="s">
        <v>21</v>
      </c>
      <c r="E10">
        <v>60</v>
      </c>
      <c r="F10">
        <v>1898</v>
      </c>
    </row>
    <row r="11" spans="1:6" ht="12.75">
      <c r="A11" s="5">
        <f t="shared" si="0"/>
        <v>8</v>
      </c>
      <c r="B11" s="9">
        <v>40206</v>
      </c>
      <c r="C11" t="s">
        <v>29</v>
      </c>
      <c r="D11" t="s">
        <v>21</v>
      </c>
      <c r="E11">
        <v>70</v>
      </c>
      <c r="F11">
        <v>1496</v>
      </c>
    </row>
    <row r="12" spans="1:6" ht="12.75">
      <c r="A12" s="5">
        <f t="shared" si="0"/>
        <v>9</v>
      </c>
      <c r="B12" s="9">
        <v>40206</v>
      </c>
      <c r="C12" t="s">
        <v>30</v>
      </c>
      <c r="D12" t="s">
        <v>21</v>
      </c>
      <c r="E12">
        <v>400</v>
      </c>
      <c r="F12">
        <v>268.25</v>
      </c>
    </row>
    <row r="13" spans="1:6" ht="12.75">
      <c r="A13" s="5">
        <f t="shared" si="0"/>
        <v>10</v>
      </c>
      <c r="B13" s="9">
        <v>40259</v>
      </c>
      <c r="C13" t="s">
        <v>31</v>
      </c>
      <c r="D13" t="s">
        <v>21</v>
      </c>
      <c r="E13">
        <v>2000</v>
      </c>
      <c r="F13">
        <v>26.5</v>
      </c>
    </row>
    <row r="14" spans="1:6" ht="12.75">
      <c r="A14" s="5">
        <f t="shared" si="0"/>
        <v>11</v>
      </c>
      <c r="B14" s="9">
        <v>40275</v>
      </c>
      <c r="C14" t="s">
        <v>32</v>
      </c>
      <c r="D14" t="s">
        <v>21</v>
      </c>
      <c r="E14">
        <v>500</v>
      </c>
      <c r="F14">
        <v>205</v>
      </c>
    </row>
    <row r="15" spans="1:6" ht="12.75">
      <c r="A15" s="5">
        <f t="shared" si="0"/>
        <v>12</v>
      </c>
      <c r="B15" s="9">
        <v>40284</v>
      </c>
      <c r="C15" t="s">
        <v>31</v>
      </c>
      <c r="D15" t="s">
        <v>21</v>
      </c>
      <c r="E15">
        <v>2000</v>
      </c>
      <c r="F15">
        <v>34.25</v>
      </c>
    </row>
    <row r="16" spans="1:2" ht="12.75">
      <c r="A16" s="5"/>
      <c r="B16" s="6"/>
    </row>
    <row r="17" spans="1:2" ht="12.75">
      <c r="A17" s="5"/>
      <c r="B17" s="6"/>
    </row>
    <row r="18" spans="1:2" ht="12.75">
      <c r="A18" s="5"/>
      <c r="B18" s="6"/>
    </row>
    <row r="19" spans="1:2" ht="12.75">
      <c r="A19" s="5"/>
      <c r="B19" s="6"/>
    </row>
    <row r="20" spans="1:2" ht="12.75">
      <c r="A20" s="5"/>
      <c r="B20" s="6"/>
    </row>
    <row r="21" ht="12.75">
      <c r="A21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9.8515625" style="0" customWidth="1"/>
    <col min="2" max="2" width="19.28125" style="0" customWidth="1"/>
    <col min="10" max="10" width="10.140625" style="0" bestFit="1" customWidth="1"/>
  </cols>
  <sheetData>
    <row r="1" s="10" customFormat="1" ht="18">
      <c r="A1" s="11" t="s">
        <v>14</v>
      </c>
    </row>
    <row r="2" spans="8:10" ht="12.75">
      <c r="H2" s="2"/>
      <c r="I2" s="3" t="s">
        <v>39</v>
      </c>
      <c r="J2" s="16">
        <v>40527</v>
      </c>
    </row>
    <row r="4" spans="1:10" s="7" customFormat="1" ht="12.75">
      <c r="A4" s="7" t="s">
        <v>18</v>
      </c>
      <c r="B4" s="7" t="s">
        <v>9</v>
      </c>
      <c r="C4" s="8" t="s">
        <v>10</v>
      </c>
      <c r="D4" s="8" t="s">
        <v>33</v>
      </c>
      <c r="E4" s="8" t="s">
        <v>12</v>
      </c>
      <c r="F4" s="8" t="s">
        <v>34</v>
      </c>
      <c r="G4" s="8" t="s">
        <v>35</v>
      </c>
      <c r="H4" s="8" t="s">
        <v>36</v>
      </c>
      <c r="I4" s="8" t="s">
        <v>37</v>
      </c>
      <c r="J4" s="7" t="s">
        <v>38</v>
      </c>
    </row>
    <row r="5" spans="1:10" ht="12.75">
      <c r="A5" t="s">
        <v>30</v>
      </c>
      <c r="B5" t="s">
        <v>7</v>
      </c>
      <c r="C5">
        <v>400</v>
      </c>
      <c r="D5" s="1">
        <v>268.25</v>
      </c>
      <c r="E5">
        <f>(C5*D5)/100</f>
        <v>1073</v>
      </c>
      <c r="F5" s="12">
        <v>312</v>
      </c>
      <c r="G5" s="13">
        <f>C5*F5/100</f>
        <v>1248</v>
      </c>
      <c r="H5" s="13">
        <f>G5-E5</f>
        <v>175</v>
      </c>
      <c r="I5" s="14">
        <f>100*(G5-E5)/E5</f>
        <v>16.309412861136998</v>
      </c>
      <c r="J5" s="4">
        <f>100*(G5/$G$15)</f>
        <v>12.306357298517915</v>
      </c>
    </row>
    <row r="6" spans="1:10" ht="12.75">
      <c r="A6" t="s">
        <v>27</v>
      </c>
      <c r="B6" t="s">
        <v>3</v>
      </c>
      <c r="C6">
        <v>700</v>
      </c>
      <c r="D6" s="1">
        <v>150</v>
      </c>
      <c r="E6">
        <f aca="true" t="shared" si="0" ref="E6:E14">(C6*D6)/100</f>
        <v>1050</v>
      </c>
      <c r="F6" s="12">
        <v>140</v>
      </c>
      <c r="G6" s="13">
        <f aca="true" t="shared" si="1" ref="G6:G14">C6*F6/100</f>
        <v>980</v>
      </c>
      <c r="H6" s="13">
        <f aca="true" t="shared" si="2" ref="H6:H14">G6-E6</f>
        <v>-70</v>
      </c>
      <c r="I6" s="14">
        <f aca="true" t="shared" si="3" ref="I6:I14">100*(G6-E6)/E6</f>
        <v>-6.666666666666667</v>
      </c>
      <c r="J6" s="4">
        <f aca="true" t="shared" si="4" ref="J6:J14">100*(G6/$G$15)</f>
        <v>9.663645955566952</v>
      </c>
    </row>
    <row r="7" spans="1:10" ht="12.75">
      <c r="A7" t="s">
        <v>29</v>
      </c>
      <c r="B7" t="s">
        <v>8</v>
      </c>
      <c r="C7">
        <v>70</v>
      </c>
      <c r="D7" s="1">
        <v>1496</v>
      </c>
      <c r="E7">
        <f t="shared" si="0"/>
        <v>1047.2</v>
      </c>
      <c r="F7" s="12">
        <v>1992</v>
      </c>
      <c r="G7" s="13">
        <f t="shared" si="1"/>
        <v>1394.4</v>
      </c>
      <c r="H7" s="13">
        <f t="shared" si="2"/>
        <v>347.20000000000005</v>
      </c>
      <c r="I7" s="14">
        <f t="shared" si="3"/>
        <v>33.15508021390375</v>
      </c>
      <c r="J7" s="4">
        <f t="shared" si="4"/>
        <v>13.749987673920977</v>
      </c>
    </row>
    <row r="8" spans="1:10" ht="12.75">
      <c r="A8" t="s">
        <v>24</v>
      </c>
      <c r="B8" t="s">
        <v>0</v>
      </c>
      <c r="C8">
        <v>150</v>
      </c>
      <c r="D8" s="1">
        <v>628</v>
      </c>
      <c r="E8">
        <f t="shared" si="0"/>
        <v>942</v>
      </c>
      <c r="F8" s="12">
        <v>556</v>
      </c>
      <c r="G8" s="13">
        <f t="shared" si="1"/>
        <v>834</v>
      </c>
      <c r="H8" s="13">
        <f t="shared" si="2"/>
        <v>-108</v>
      </c>
      <c r="I8" s="14">
        <f t="shared" si="3"/>
        <v>-11.464968152866241</v>
      </c>
      <c r="J8" s="4">
        <f t="shared" si="4"/>
        <v>8.223959925451876</v>
      </c>
    </row>
    <row r="9" spans="1:10" ht="12.75">
      <c r="A9" t="s">
        <v>28</v>
      </c>
      <c r="B9" t="s">
        <v>6</v>
      </c>
      <c r="C9">
        <v>60</v>
      </c>
      <c r="D9" s="1">
        <v>1898</v>
      </c>
      <c r="E9">
        <f t="shared" si="0"/>
        <v>1138.8</v>
      </c>
      <c r="F9" s="12">
        <v>2072</v>
      </c>
      <c r="G9" s="13">
        <f t="shared" si="1"/>
        <v>1243.2</v>
      </c>
      <c r="H9" s="13">
        <f t="shared" si="2"/>
        <v>104.40000000000009</v>
      </c>
      <c r="I9" s="14">
        <f t="shared" si="3"/>
        <v>9.167544783983148</v>
      </c>
      <c r="J9" s="4">
        <f t="shared" si="4"/>
        <v>12.259025155062076</v>
      </c>
    </row>
    <row r="10" spans="1:10" ht="12.75">
      <c r="A10" t="s">
        <v>32</v>
      </c>
      <c r="B10" t="s">
        <v>5</v>
      </c>
      <c r="C10">
        <v>500</v>
      </c>
      <c r="D10" s="1">
        <v>205</v>
      </c>
      <c r="E10">
        <f t="shared" si="0"/>
        <v>1025</v>
      </c>
      <c r="F10" s="12">
        <v>305.5</v>
      </c>
      <c r="G10" s="13">
        <f t="shared" si="1"/>
        <v>1527.5</v>
      </c>
      <c r="H10" s="13">
        <f t="shared" si="2"/>
        <v>502.5</v>
      </c>
      <c r="I10" s="14">
        <f t="shared" si="3"/>
        <v>49.02439024390244</v>
      </c>
      <c r="J10" s="4">
        <f t="shared" si="4"/>
        <v>15.062468568498488</v>
      </c>
    </row>
    <row r="11" spans="1:10" ht="12.75">
      <c r="A11" t="s">
        <v>31</v>
      </c>
      <c r="B11" t="s">
        <v>4</v>
      </c>
      <c r="C11">
        <v>2000</v>
      </c>
      <c r="D11" s="1">
        <v>26.5</v>
      </c>
      <c r="E11">
        <f t="shared" si="0"/>
        <v>530</v>
      </c>
      <c r="F11" s="12">
        <v>28.75</v>
      </c>
      <c r="G11" s="13">
        <f t="shared" si="1"/>
        <v>575</v>
      </c>
      <c r="H11" s="13">
        <f t="shared" si="2"/>
        <v>45</v>
      </c>
      <c r="I11" s="14">
        <f t="shared" si="3"/>
        <v>8.49056603773585</v>
      </c>
      <c r="J11" s="4">
        <f t="shared" si="4"/>
        <v>5.669996351480609</v>
      </c>
    </row>
    <row r="12" spans="1:10" ht="12.75">
      <c r="A12" t="s">
        <v>31</v>
      </c>
      <c r="B12" t="s">
        <v>4</v>
      </c>
      <c r="C12">
        <v>2000</v>
      </c>
      <c r="D12" s="1">
        <v>34.25</v>
      </c>
      <c r="E12">
        <f t="shared" si="0"/>
        <v>685</v>
      </c>
      <c r="F12" s="12">
        <v>28.75</v>
      </c>
      <c r="G12" s="13">
        <f t="shared" si="1"/>
        <v>575</v>
      </c>
      <c r="H12" s="13">
        <f t="shared" si="2"/>
        <v>-110</v>
      </c>
      <c r="I12" s="14">
        <f t="shared" si="3"/>
        <v>-16.05839416058394</v>
      </c>
      <c r="J12" s="4">
        <f t="shared" si="4"/>
        <v>5.669996351480609</v>
      </c>
    </row>
    <row r="13" spans="1:10" ht="12.75">
      <c r="A13" t="s">
        <v>26</v>
      </c>
      <c r="B13" t="s">
        <v>2</v>
      </c>
      <c r="C13">
        <v>2500</v>
      </c>
      <c r="D13" s="1">
        <v>38.75</v>
      </c>
      <c r="E13">
        <f t="shared" si="0"/>
        <v>968.75</v>
      </c>
      <c r="F13" s="12">
        <v>27.33</v>
      </c>
      <c r="G13" s="13">
        <f t="shared" si="1"/>
        <v>683.25</v>
      </c>
      <c r="H13" s="13">
        <f t="shared" si="2"/>
        <v>-285.5</v>
      </c>
      <c r="I13" s="14">
        <f t="shared" si="3"/>
        <v>-29.470967741935485</v>
      </c>
      <c r="J13" s="4">
        <f t="shared" si="4"/>
        <v>6.737434795041959</v>
      </c>
    </row>
    <row r="14" spans="1:10" ht="12.75">
      <c r="A14" t="s">
        <v>25</v>
      </c>
      <c r="B14" t="s">
        <v>1</v>
      </c>
      <c r="C14">
        <v>150</v>
      </c>
      <c r="D14" s="1">
        <v>606</v>
      </c>
      <c r="E14">
        <f t="shared" si="0"/>
        <v>909</v>
      </c>
      <c r="F14" s="12">
        <v>720.5</v>
      </c>
      <c r="G14" s="13">
        <f t="shared" si="1"/>
        <v>1080.75</v>
      </c>
      <c r="H14" s="13">
        <f t="shared" si="2"/>
        <v>171.75</v>
      </c>
      <c r="I14" s="14">
        <f t="shared" si="3"/>
        <v>18.894389438943893</v>
      </c>
      <c r="J14" s="4">
        <f t="shared" si="4"/>
        <v>10.657127924978555</v>
      </c>
    </row>
    <row r="15" spans="1:10" s="2" customFormat="1" ht="12.75">
      <c r="A15" s="3" t="s">
        <v>13</v>
      </c>
      <c r="E15" s="15">
        <f>SUM(E5:E14)</f>
        <v>9368.75</v>
      </c>
      <c r="F15" s="15"/>
      <c r="G15" s="15">
        <f>SUM(G5:G14)</f>
        <v>10141.099999999999</v>
      </c>
      <c r="H15" s="15">
        <f>SUM(H5:H14)</f>
        <v>772.3500000000001</v>
      </c>
      <c r="I15" s="15"/>
      <c r="J15" s="2">
        <f>SUM(J5:J14)</f>
        <v>100.00000000000001</v>
      </c>
    </row>
    <row r="16" ht="12.75">
      <c r="H16" s="1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Eckett</dc:creator>
  <cp:keywords/>
  <dc:description/>
  <cp:lastModifiedBy>Stephen Eckett</cp:lastModifiedBy>
  <dcterms:created xsi:type="dcterms:W3CDTF">2010-12-16T14:12:56Z</dcterms:created>
  <dcterms:modified xsi:type="dcterms:W3CDTF">2010-12-16T16:07:37Z</dcterms:modified>
  <cp:category/>
  <cp:version/>
  <cp:contentType/>
  <cp:contentStatus/>
</cp:coreProperties>
</file>